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<sst xmlns="http://schemas.openxmlformats.org/spreadsheetml/2006/main" count="35" uniqueCount="17">
  <si>
    <t>LEI DE DIRETRIZES ORÇAMENTÁRIAS – 2016</t>
  </si>
  <si>
    <t>ANEXO DE METAS FISCAIS</t>
  </si>
  <si>
    <t>DEMONSTRATIVO III (b) - METAS FISCAIS ATUAIS COMPARADAS COM AS</t>
  </si>
  <si>
    <t>FIXADAS NOS TRÊS EXERCÍCIOS ANTERIORES</t>
  </si>
  <si>
    <t>REGIME PREVIDENCIÁRIO</t>
  </si>
  <si>
    <t>ESPECIFICAÇÃO</t>
  </si>
  <si>
    <t>VALORES A PREÇOS CORRENTES</t>
  </si>
  <si>
    <t>%</t>
  </si>
  <si>
    <t>RECEITA TOTAL</t>
  </si>
  <si>
    <t>RECEITAS PRIMÁRIAS (I)</t>
  </si>
  <si>
    <t>DESPESA TOTAL</t>
  </si>
  <si>
    <t>DESPESAS PRIMÁRIAS (II)</t>
  </si>
  <si>
    <t>RESULTADO PRIMÁRIO (I – II)</t>
  </si>
  <si>
    <t>RESULTADO NOMINAL</t>
  </si>
  <si>
    <t>DÍVIDA PÚBLICA CONSOLIDADA</t>
  </si>
  <si>
    <t>DÍVIDA CONSOLIDADA LÍQUIDA</t>
  </si>
  <si>
    <t>VALORES A PREÇOS CONSTANTES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</si>
</sst>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7" fillId="33" borderId="16" xfId="0" applyNumberFormat="1" applyFont="1" applyFill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6">
      <selection activeCell="M21" sqref="M21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6.28125" style="0" customWidth="1"/>
    <col min="5" max="5" width="11.7109375" style="0" customWidth="1"/>
    <col min="6" max="6" width="6.8515625" style="0" customWidth="1"/>
    <col min="7" max="7" width="11.7109375" style="0" customWidth="1"/>
    <col min="8" max="8" width="6.8515625" style="0" customWidth="1"/>
    <col min="9" max="9" width="11.7109375" style="0" customWidth="1"/>
    <col min="10" max="10" width="6.28125" style="0" customWidth="1"/>
    <col min="11" max="11" width="11.7109375" style="0" customWidth="1"/>
    <col min="12" max="12" width="6.8515625" style="0" customWidth="1"/>
  </cols>
  <sheetData>
    <row r="1" spans="1:15" ht="27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2" spans="1:15" ht="27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</row>
    <row r="3" spans="1:15" ht="27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</row>
    <row r="4" spans="1:15" ht="27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  <c r="N4" s="1"/>
      <c r="O4" s="1"/>
    </row>
    <row r="5" spans="1:15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  <c r="M5" s="1"/>
      <c r="N5" s="1"/>
      <c r="O5" s="1"/>
    </row>
    <row r="6" spans="1:15" ht="18" customHeight="1">
      <c r="A6" s="40" t="s">
        <v>5</v>
      </c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"/>
      <c r="N6" s="1"/>
      <c r="O6" s="1"/>
    </row>
    <row r="7" spans="1:15" ht="18" customHeight="1">
      <c r="A7" s="40"/>
      <c r="B7" s="2">
        <v>2013</v>
      </c>
      <c r="C7" s="3">
        <v>2014</v>
      </c>
      <c r="D7" s="2" t="s">
        <v>7</v>
      </c>
      <c r="E7" s="3">
        <v>2015</v>
      </c>
      <c r="F7" s="2" t="s">
        <v>7</v>
      </c>
      <c r="G7" s="3">
        <v>2016</v>
      </c>
      <c r="H7" s="2" t="s">
        <v>7</v>
      </c>
      <c r="I7" s="3">
        <v>2017</v>
      </c>
      <c r="J7" s="2" t="s">
        <v>7</v>
      </c>
      <c r="K7" s="3">
        <v>2018</v>
      </c>
      <c r="L7" s="2" t="s">
        <v>7</v>
      </c>
      <c r="M7" s="1"/>
      <c r="N7" s="1"/>
      <c r="O7" s="1"/>
    </row>
    <row r="8" spans="1:15" ht="18" customHeight="1">
      <c r="A8" s="4" t="s">
        <v>8</v>
      </c>
      <c r="B8" s="5">
        <v>14100000</v>
      </c>
      <c r="C8" s="6">
        <v>14000000</v>
      </c>
      <c r="D8" s="7">
        <v>0</v>
      </c>
      <c r="E8" s="6">
        <v>19000000</v>
      </c>
      <c r="F8" s="8">
        <f>E8/C8*100-100</f>
        <v>35.71428571428572</v>
      </c>
      <c r="G8" s="9">
        <v>23700000</v>
      </c>
      <c r="H8" s="10">
        <f aca="true" t="shared" si="0" ref="H8:H13">G8/E8*100-100</f>
        <v>24.736842105263165</v>
      </c>
      <c r="I8" s="9">
        <v>25596000</v>
      </c>
      <c r="J8" s="10">
        <f aca="true" t="shared" si="1" ref="J8:J13">I8/G8*100-100</f>
        <v>8</v>
      </c>
      <c r="K8" s="9">
        <v>27643680</v>
      </c>
      <c r="L8" s="11">
        <f aca="true" t="shared" si="2" ref="L8:L13">K8/I8*100-100</f>
        <v>8</v>
      </c>
      <c r="M8" s="1"/>
      <c r="N8" s="1"/>
      <c r="O8" s="1"/>
    </row>
    <row r="9" spans="1:15" ht="18" customHeight="1">
      <c r="A9" s="4" t="s">
        <v>9</v>
      </c>
      <c r="B9" s="12">
        <v>13300000</v>
      </c>
      <c r="C9" s="6">
        <v>13695000</v>
      </c>
      <c r="D9" s="11">
        <v>0</v>
      </c>
      <c r="E9" s="6">
        <v>16155000</v>
      </c>
      <c r="F9" s="10">
        <f>E9/C9*100-100</f>
        <v>17.962760131434834</v>
      </c>
      <c r="G9" s="9">
        <v>19385301.64</v>
      </c>
      <c r="H9" s="10">
        <f t="shared" si="0"/>
        <v>19.995677127824194</v>
      </c>
      <c r="I9" s="9">
        <v>20936125.77</v>
      </c>
      <c r="J9" s="10">
        <f t="shared" si="1"/>
        <v>7.9999999938097375</v>
      </c>
      <c r="K9" s="9">
        <v>22611015.83</v>
      </c>
      <c r="L9" s="11">
        <f t="shared" si="2"/>
        <v>7.999999992357701</v>
      </c>
      <c r="M9" s="1"/>
      <c r="N9" s="1"/>
      <c r="O9" s="1"/>
    </row>
    <row r="10" spans="1:15" ht="18" customHeight="1">
      <c r="A10" s="4" t="s">
        <v>10</v>
      </c>
      <c r="B10" s="12">
        <v>14100000</v>
      </c>
      <c r="C10" s="6">
        <v>14000000</v>
      </c>
      <c r="D10" s="11">
        <v>0</v>
      </c>
      <c r="E10" s="6">
        <v>19000000</v>
      </c>
      <c r="F10" s="10">
        <f>E10/C10*100-100</f>
        <v>35.71428571428572</v>
      </c>
      <c r="G10" s="9">
        <v>23700000</v>
      </c>
      <c r="H10" s="10">
        <f t="shared" si="0"/>
        <v>24.736842105263165</v>
      </c>
      <c r="I10" s="9">
        <v>25596000</v>
      </c>
      <c r="J10" s="10">
        <f t="shared" si="1"/>
        <v>8</v>
      </c>
      <c r="K10" s="9">
        <v>27643680</v>
      </c>
      <c r="L10" s="11">
        <f t="shared" si="2"/>
        <v>8</v>
      </c>
      <c r="M10" s="1"/>
      <c r="N10" s="1"/>
      <c r="O10" s="1"/>
    </row>
    <row r="11" spans="1:15" ht="18" customHeight="1">
      <c r="A11" s="4" t="s">
        <v>11</v>
      </c>
      <c r="B11" s="12">
        <v>14100000</v>
      </c>
      <c r="C11" s="6">
        <v>14000000</v>
      </c>
      <c r="D11" s="11">
        <v>0</v>
      </c>
      <c r="E11" s="6">
        <v>19000000</v>
      </c>
      <c r="F11" s="10">
        <f>E11/C11*100-100</f>
        <v>35.71428571428572</v>
      </c>
      <c r="G11" s="9">
        <v>23700000</v>
      </c>
      <c r="H11" s="10">
        <f t="shared" si="0"/>
        <v>24.736842105263165</v>
      </c>
      <c r="I11" s="9">
        <v>25596000</v>
      </c>
      <c r="J11" s="10">
        <f t="shared" si="1"/>
        <v>8</v>
      </c>
      <c r="K11" s="9">
        <v>27643680</v>
      </c>
      <c r="L11" s="11">
        <f t="shared" si="2"/>
        <v>8</v>
      </c>
      <c r="M11" s="1"/>
      <c r="N11" s="1"/>
      <c r="O11" s="1"/>
    </row>
    <row r="12" spans="1:15" ht="18" customHeight="1">
      <c r="A12" s="4" t="s">
        <v>12</v>
      </c>
      <c r="B12" s="13">
        <f>B9-B11</f>
        <v>-800000</v>
      </c>
      <c r="C12" s="9">
        <f>C9-C11</f>
        <v>-305000</v>
      </c>
      <c r="D12" s="11">
        <v>0</v>
      </c>
      <c r="E12" s="9">
        <f>E9-E11</f>
        <v>-2845000</v>
      </c>
      <c r="F12" s="10">
        <f>E12/C12*100-100</f>
        <v>832.7868852459015</v>
      </c>
      <c r="G12" s="9">
        <f>G9-G11</f>
        <v>-4314698.359999999</v>
      </c>
      <c r="H12" s="10">
        <f t="shared" si="0"/>
        <v>51.65899332161686</v>
      </c>
      <c r="I12" s="9">
        <f>I9-I11</f>
        <v>-4659874.23</v>
      </c>
      <c r="J12" s="10">
        <f t="shared" si="1"/>
        <v>8.000000027811936</v>
      </c>
      <c r="K12" s="9">
        <f>K9-K11</f>
        <v>-5032664.170000002</v>
      </c>
      <c r="L12" s="11">
        <f t="shared" si="2"/>
        <v>8.000000034335713</v>
      </c>
      <c r="M12" s="1"/>
      <c r="N12" s="1"/>
      <c r="O12" s="1"/>
    </row>
    <row r="13" spans="1:15" ht="18" customHeight="1">
      <c r="A13" s="14" t="s">
        <v>13</v>
      </c>
      <c r="B13" s="12">
        <v>1557146</v>
      </c>
      <c r="C13" s="6">
        <v>-167280</v>
      </c>
      <c r="D13" s="15">
        <v>0</v>
      </c>
      <c r="E13" s="6">
        <v>-1543701.18</v>
      </c>
      <c r="F13" s="16">
        <v>0</v>
      </c>
      <c r="G13" s="6">
        <f>G15-E15</f>
        <v>-1621849.9800000004</v>
      </c>
      <c r="H13" s="16">
        <f t="shared" si="0"/>
        <v>5.062430541123277</v>
      </c>
      <c r="I13" s="6">
        <f>I15-G15</f>
        <v>-1551190.1300000027</v>
      </c>
      <c r="J13" s="16">
        <f t="shared" si="1"/>
        <v>-4.356743895634395</v>
      </c>
      <c r="K13" s="6">
        <f>K15-I15</f>
        <v>-1415503.8599999994</v>
      </c>
      <c r="L13" s="15">
        <f t="shared" si="2"/>
        <v>-8.747236549268337</v>
      </c>
      <c r="M13" s="1"/>
      <c r="N13" s="1"/>
      <c r="O13" s="1"/>
    </row>
    <row r="14" spans="1:15" ht="18" customHeight="1">
      <c r="A14" s="14" t="s">
        <v>14</v>
      </c>
      <c r="B14" s="12">
        <v>0</v>
      </c>
      <c r="C14" s="6">
        <v>0</v>
      </c>
      <c r="D14" s="15">
        <v>0</v>
      </c>
      <c r="E14" s="6">
        <v>0</v>
      </c>
      <c r="F14" s="16">
        <v>0</v>
      </c>
      <c r="G14" s="6">
        <v>0</v>
      </c>
      <c r="H14" s="16">
        <v>0</v>
      </c>
      <c r="I14" s="6">
        <v>0</v>
      </c>
      <c r="J14" s="16">
        <v>0</v>
      </c>
      <c r="K14" s="6">
        <v>0</v>
      </c>
      <c r="L14" s="15">
        <v>0</v>
      </c>
      <c r="M14" s="1"/>
      <c r="N14" s="1"/>
      <c r="O14" s="1"/>
    </row>
    <row r="15" spans="1:15" ht="18" customHeight="1">
      <c r="A15" s="17" t="s">
        <v>15</v>
      </c>
      <c r="B15" s="18">
        <v>-5528450</v>
      </c>
      <c r="C15" s="19">
        <v>-5695730</v>
      </c>
      <c r="D15" s="20">
        <v>0</v>
      </c>
      <c r="E15" s="19">
        <v>-17048443.65</v>
      </c>
      <c r="F15" s="21">
        <f>E15/C15*100-100</f>
        <v>199.31972986781324</v>
      </c>
      <c r="G15" s="19">
        <v>-18670293.63</v>
      </c>
      <c r="H15" s="21">
        <f>G15/E15*100-100</f>
        <v>9.51318497627203</v>
      </c>
      <c r="I15" s="19">
        <v>-20221483.76</v>
      </c>
      <c r="J15" s="21">
        <f>I15/G15*100-100</f>
        <v>8.308332802583777</v>
      </c>
      <c r="K15" s="19">
        <v>-21636987.62</v>
      </c>
      <c r="L15" s="20">
        <f>K15/I15*100-100</f>
        <v>6.999999984175247</v>
      </c>
      <c r="M15" s="1"/>
      <c r="N15" s="1"/>
      <c r="O15" s="1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1"/>
      <c r="N16" s="1"/>
      <c r="O16" s="1"/>
    </row>
    <row r="17" spans="1:15" ht="18" customHeight="1">
      <c r="A17" s="40" t="s">
        <v>5</v>
      </c>
      <c r="B17" s="40" t="s">
        <v>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"/>
      <c r="N17" s="1"/>
      <c r="O17" s="1"/>
    </row>
    <row r="18" spans="1:15" ht="18" customHeight="1">
      <c r="A18" s="40"/>
      <c r="B18" s="2">
        <v>2013</v>
      </c>
      <c r="C18" s="24">
        <v>2014</v>
      </c>
      <c r="D18" s="2" t="s">
        <v>7</v>
      </c>
      <c r="E18" s="24">
        <v>2015</v>
      </c>
      <c r="F18" s="2" t="s">
        <v>7</v>
      </c>
      <c r="G18" s="24">
        <v>2016</v>
      </c>
      <c r="H18" s="2" t="s">
        <v>7</v>
      </c>
      <c r="I18" s="24">
        <v>2017</v>
      </c>
      <c r="J18" s="2" t="s">
        <v>7</v>
      </c>
      <c r="K18" s="24">
        <v>2018</v>
      </c>
      <c r="L18" s="2" t="s">
        <v>7</v>
      </c>
      <c r="M18" s="1"/>
      <c r="N18" s="1"/>
      <c r="O18" s="1"/>
    </row>
    <row r="19" spans="1:15" ht="18" customHeight="1">
      <c r="A19" s="25" t="s">
        <v>8</v>
      </c>
      <c r="B19" s="26"/>
      <c r="C19" s="27">
        <f>C8*0.955</f>
        <v>13370000</v>
      </c>
      <c r="D19" s="26"/>
      <c r="E19" s="28">
        <f>E8*0.955</f>
        <v>18145000</v>
      </c>
      <c r="F19" s="8">
        <f>E19/C19*100-100</f>
        <v>35.71428571428572</v>
      </c>
      <c r="G19" s="28">
        <f>G8*0.955</f>
        <v>22633500</v>
      </c>
      <c r="H19" s="8">
        <f aca="true" t="shared" si="3" ref="H19:H24">G19/E19*100-100</f>
        <v>24.736842105263165</v>
      </c>
      <c r="I19" s="28">
        <f>I8*0.955</f>
        <v>24444180</v>
      </c>
      <c r="J19" s="8">
        <f aca="true" t="shared" si="4" ref="J19:J24">I19/G19*100-100</f>
        <v>8</v>
      </c>
      <c r="K19" s="28">
        <f>K8*0.955</f>
        <v>26399714.4</v>
      </c>
      <c r="L19" s="7">
        <f aca="true" t="shared" si="5" ref="L19:L24">K19/I19*100-100</f>
        <v>7.999999999999986</v>
      </c>
      <c r="M19" s="1"/>
      <c r="N19" s="1"/>
      <c r="O19" s="1"/>
    </row>
    <row r="20" spans="1:15" ht="18" customHeight="1">
      <c r="A20" s="4" t="s">
        <v>9</v>
      </c>
      <c r="B20" s="29"/>
      <c r="C20" s="9">
        <f>C9*0.955</f>
        <v>13078725</v>
      </c>
      <c r="D20" s="29"/>
      <c r="E20" s="6">
        <f>E9*0.955</f>
        <v>15428025</v>
      </c>
      <c r="F20" s="10">
        <f>E20/C20*100-100</f>
        <v>17.962760131434834</v>
      </c>
      <c r="G20" s="6">
        <f>G9*0.955</f>
        <v>18512963.0662</v>
      </c>
      <c r="H20" s="10">
        <f t="shared" si="3"/>
        <v>19.995677127824194</v>
      </c>
      <c r="I20" s="6">
        <f>I9*0.955</f>
        <v>19994000.110349998</v>
      </c>
      <c r="J20" s="10">
        <f t="shared" si="4"/>
        <v>7.9999999938097375</v>
      </c>
      <c r="K20" s="6">
        <f>K9*0.955</f>
        <v>21593520.11765</v>
      </c>
      <c r="L20" s="11">
        <f t="shared" si="5"/>
        <v>7.999999992357715</v>
      </c>
      <c r="M20" s="1"/>
      <c r="N20" s="1"/>
      <c r="O20" s="1"/>
    </row>
    <row r="21" spans="1:15" ht="18" customHeight="1">
      <c r="A21" s="4" t="s">
        <v>10</v>
      </c>
      <c r="B21" s="29"/>
      <c r="C21" s="9">
        <f>C10*0.955</f>
        <v>13370000</v>
      </c>
      <c r="D21" s="29"/>
      <c r="E21" s="6">
        <f>E10*0.955</f>
        <v>18145000</v>
      </c>
      <c r="F21" s="10">
        <f>E21/C21*100-100</f>
        <v>35.71428571428572</v>
      </c>
      <c r="G21" s="6">
        <f>G10*0.955</f>
        <v>22633500</v>
      </c>
      <c r="H21" s="10">
        <f t="shared" si="3"/>
        <v>24.736842105263165</v>
      </c>
      <c r="I21" s="6">
        <f>I10*0.955</f>
        <v>24444180</v>
      </c>
      <c r="J21" s="10">
        <f t="shared" si="4"/>
        <v>8</v>
      </c>
      <c r="K21" s="6">
        <f>K10*0.955</f>
        <v>26399714.4</v>
      </c>
      <c r="L21" s="11">
        <f t="shared" si="5"/>
        <v>7.999999999999986</v>
      </c>
      <c r="M21" s="1"/>
      <c r="N21" s="1"/>
      <c r="O21" s="1"/>
    </row>
    <row r="22" spans="1:15" ht="18" customHeight="1">
      <c r="A22" s="4" t="s">
        <v>11</v>
      </c>
      <c r="B22" s="29"/>
      <c r="C22" s="9">
        <f>C11*0.955</f>
        <v>13370000</v>
      </c>
      <c r="D22" s="29"/>
      <c r="E22" s="6">
        <f>E11*0.955</f>
        <v>18145000</v>
      </c>
      <c r="F22" s="10">
        <f>E22/C22*100-100</f>
        <v>35.71428571428572</v>
      </c>
      <c r="G22" s="6">
        <f>G11*0.955</f>
        <v>22633500</v>
      </c>
      <c r="H22" s="10">
        <f t="shared" si="3"/>
        <v>24.736842105263165</v>
      </c>
      <c r="I22" s="6">
        <f>I11*0.955</f>
        <v>24444180</v>
      </c>
      <c r="J22" s="10">
        <f t="shared" si="4"/>
        <v>8</v>
      </c>
      <c r="K22" s="6">
        <f>K11*0.955</f>
        <v>26399714.4</v>
      </c>
      <c r="L22" s="11">
        <f t="shared" si="5"/>
        <v>7.999999999999986</v>
      </c>
      <c r="M22" s="1"/>
      <c r="N22" s="1"/>
      <c r="O22" s="1"/>
    </row>
    <row r="23" spans="1:15" ht="18" customHeight="1">
      <c r="A23" s="4" t="s">
        <v>12</v>
      </c>
      <c r="B23" s="29"/>
      <c r="C23" s="9">
        <f>C20-C22</f>
        <v>-291275</v>
      </c>
      <c r="D23" s="29"/>
      <c r="E23" s="9">
        <f>E20-E22</f>
        <v>-2716975</v>
      </c>
      <c r="F23" s="10">
        <f>E23/C23*100-100</f>
        <v>832.7868852459015</v>
      </c>
      <c r="G23" s="9">
        <f>G20-G22</f>
        <v>-4120536.9338000007</v>
      </c>
      <c r="H23" s="10">
        <f t="shared" si="3"/>
        <v>51.65899332161689</v>
      </c>
      <c r="I23" s="9">
        <f>I20-I22</f>
        <v>-4450179.889650002</v>
      </c>
      <c r="J23" s="10">
        <f t="shared" si="4"/>
        <v>8.000000027811936</v>
      </c>
      <c r="K23" s="9">
        <f>K20-K22</f>
        <v>-4806194.28235</v>
      </c>
      <c r="L23" s="11">
        <f t="shared" si="5"/>
        <v>8.000000034335628</v>
      </c>
      <c r="M23" s="1"/>
      <c r="N23" s="1"/>
      <c r="O23" s="1"/>
    </row>
    <row r="24" spans="1:15" ht="18" customHeight="1">
      <c r="A24" s="4" t="s">
        <v>13</v>
      </c>
      <c r="B24" s="29"/>
      <c r="C24" s="9">
        <f>C13*0.955</f>
        <v>-159752.4</v>
      </c>
      <c r="D24" s="29"/>
      <c r="E24" s="9">
        <f>E13*0.955</f>
        <v>-1474234.6268999998</v>
      </c>
      <c r="F24" s="10">
        <v>0</v>
      </c>
      <c r="G24" s="9">
        <f>G13*0.955</f>
        <v>-1548866.7309000003</v>
      </c>
      <c r="H24" s="10">
        <f t="shared" si="3"/>
        <v>5.062430541123277</v>
      </c>
      <c r="I24" s="9">
        <f>I13*0.955</f>
        <v>-1481386.5741500026</v>
      </c>
      <c r="J24" s="10">
        <f t="shared" si="4"/>
        <v>-4.356743895634395</v>
      </c>
      <c r="K24" s="9">
        <f>K13*0.955</f>
        <v>-1351806.1862999995</v>
      </c>
      <c r="L24" s="11">
        <f t="shared" si="5"/>
        <v>-8.747236549268337</v>
      </c>
      <c r="M24" s="1"/>
      <c r="N24" s="1"/>
      <c r="O24" s="1"/>
    </row>
    <row r="25" spans="1:15" ht="18" customHeight="1">
      <c r="A25" s="4" t="s">
        <v>14</v>
      </c>
      <c r="B25" s="29"/>
      <c r="C25" s="9">
        <f>C14*0.955</f>
        <v>0</v>
      </c>
      <c r="D25" s="29"/>
      <c r="E25" s="9">
        <f>E14*0.955</f>
        <v>0</v>
      </c>
      <c r="F25" s="10">
        <v>0</v>
      </c>
      <c r="G25" s="9">
        <f>G14*0.955</f>
        <v>0</v>
      </c>
      <c r="H25" s="10">
        <v>0</v>
      </c>
      <c r="I25" s="9">
        <f>I14*0.955</f>
        <v>0</v>
      </c>
      <c r="J25" s="10">
        <v>0</v>
      </c>
      <c r="K25" s="9">
        <f>K14*0.955</f>
        <v>0</v>
      </c>
      <c r="L25" s="11">
        <v>0</v>
      </c>
      <c r="M25" s="1"/>
      <c r="N25" s="1"/>
      <c r="O25" s="1"/>
    </row>
    <row r="26" spans="1:15" ht="18" customHeight="1">
      <c r="A26" s="30" t="s">
        <v>15</v>
      </c>
      <c r="B26" s="31"/>
      <c r="C26" s="32">
        <f>C15*0.955</f>
        <v>-5439422.149999999</v>
      </c>
      <c r="D26" s="31"/>
      <c r="E26" s="32">
        <f>E15*0.955</f>
        <v>-16281263.685749998</v>
      </c>
      <c r="F26" s="33">
        <f>E26/C26*100-100</f>
        <v>199.3197298678133</v>
      </c>
      <c r="G26" s="32">
        <f>G15*0.955</f>
        <v>-17830130.416649997</v>
      </c>
      <c r="H26" s="33">
        <f>G26/E26*100-100</f>
        <v>9.513184976272</v>
      </c>
      <c r="I26" s="32">
        <f>I15*0.955</f>
        <v>-19311516.9908</v>
      </c>
      <c r="J26" s="33">
        <f>I26/G26*100-100</f>
        <v>8.308332802583806</v>
      </c>
      <c r="K26" s="32">
        <f>K15*0.955</f>
        <v>-20663323.1771</v>
      </c>
      <c r="L26" s="34">
        <f>K26/I26*100-100</f>
        <v>6.999999984175247</v>
      </c>
      <c r="M26" s="1"/>
      <c r="N26" s="1"/>
      <c r="O26" s="1"/>
    </row>
  </sheetData>
  <sheetProtection selectLockedCells="1" selectUnlockedCells="1"/>
  <mergeCells count="9">
    <mergeCell ref="A17:A18"/>
    <mergeCell ref="B17:L17"/>
    <mergeCell ref="A1:L1"/>
    <mergeCell ref="A2:L2"/>
    <mergeCell ref="A3:L3"/>
    <mergeCell ref="A4:L4"/>
    <mergeCell ref="A5:K5"/>
    <mergeCell ref="A6:A7"/>
    <mergeCell ref="B6:L6"/>
  </mergeCells>
  <printOptions horizontalCentered="1" verticalCentered="1"/>
  <pageMargins left="0.5798611111111112" right="0.2361111111111111" top="0.7875" bottom="0.5902777777777778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2016-07-04T20:39:36Z</dcterms:created>
  <dcterms:modified xsi:type="dcterms:W3CDTF">2016-07-04T20:39:36Z</dcterms:modified>
  <cp:category/>
  <cp:version/>
  <cp:contentType/>
  <cp:contentStatus/>
</cp:coreProperties>
</file>